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865" activeTab="0"/>
  </bookViews>
  <sheets>
    <sheet name="FCM" sheetId="1" r:id="rId1"/>
    <sheet name="Zones" sheetId="2" r:id="rId2"/>
    <sheet name="Texte" sheetId="3" state="hidden" r:id="rId3"/>
  </sheets>
  <definedNames>
    <definedName name="age">'FCM'!#REF!</definedName>
    <definedName name="FCM">'FCM'!#REF!</definedName>
    <definedName name="FCmax">'Zones'!$B$10</definedName>
    <definedName name="FCseuil">'Zones'!$B$9</definedName>
    <definedName name="niveau">'FCM'!#REF!</definedName>
    <definedName name="poids">'FCM'!#REF!</definedName>
    <definedName name="sexe">'FCM'!#REF!</definedName>
    <definedName name="taille">'FCM'!#REF!</definedName>
    <definedName name="_xlnm.Print_Area" localSheetId="0">'FCM'!$A$1:$J$12</definedName>
    <definedName name="_xlnm.Print_Area" localSheetId="1">'Zones'!$A$1:$H$13</definedName>
  </definedNames>
  <calcPr fullCalcOnLoad="1"/>
</workbook>
</file>

<file path=xl/comments1.xml><?xml version="1.0" encoding="utf-8"?>
<comments xmlns="http://schemas.openxmlformats.org/spreadsheetml/2006/main">
  <authors>
    <author>Ivan Borcard</author>
  </authors>
  <commentList>
    <comment ref="C3" authorId="0">
      <text>
        <r>
          <rPr>
            <u val="single"/>
            <sz val="8"/>
            <color indexed="12"/>
            <rFont val="Tahoma"/>
            <family val="2"/>
          </rPr>
          <t>Ce test dit de Ruffier-Dickson se déroule en 3 étapes :</t>
        </r>
        <r>
          <rPr>
            <sz val="8"/>
            <color indexed="12"/>
            <rFont val="Tahoma"/>
            <family val="2"/>
          </rPr>
          <t xml:space="preserve">
1/ Après être resté allongé environ 5 minutes au calme : prendre son pouls(P1).
2/ Réaliser 30 flexions complètes sur les jambes , bras tendus et pieds bien à plat sur le sol , en 45 secondes . Prendre son pouls juste après (P2).
3/ Se ralonger et reprendre son pouls 1 minute aprés la fin de l'exercice (P3).
</t>
        </r>
        <r>
          <rPr>
            <b/>
            <sz val="8"/>
            <color indexed="12"/>
            <rFont val="Tahoma"/>
            <family val="2"/>
          </rPr>
          <t>Indice Ruffier = (P1 + P2 + P3) - 200 / 10</t>
        </r>
        <r>
          <rPr>
            <sz val="8"/>
            <color indexed="12"/>
            <rFont val="Tahoma"/>
            <family val="2"/>
          </rPr>
          <t xml:space="preserve">
L'indice Ruffier s'interprète ensuite ainsi:
Proche de 0     : Excellent 
Entre 0 et 5     : Très bon 
Entre 5 et 10   : Bon 
Entre 10 et 15 : Moyen 
Entre 15 et 20 : Médiocre</t>
        </r>
      </text>
    </comment>
  </commentList>
</comments>
</file>

<file path=xl/sharedStrings.xml><?xml version="1.0" encoding="utf-8"?>
<sst xmlns="http://schemas.openxmlformats.org/spreadsheetml/2006/main" count="48" uniqueCount="31">
  <si>
    <t>Test de Ruffier</t>
  </si>
  <si>
    <t>P1</t>
  </si>
  <si>
    <t>P2</t>
  </si>
  <si>
    <t>P3</t>
  </si>
  <si>
    <t xml:space="preserve">Excellent </t>
  </si>
  <si>
    <t xml:space="preserve">Très bon </t>
  </si>
  <si>
    <t xml:space="preserve">Bon </t>
  </si>
  <si>
    <t xml:space="preserve">Moyen </t>
  </si>
  <si>
    <t xml:space="preserve">Médiocre </t>
  </si>
  <si>
    <t>Appréciation</t>
  </si>
  <si>
    <t>Zone de FC</t>
  </si>
  <si>
    <t>Type d'entrainement</t>
  </si>
  <si>
    <t>Limites de FC au seuil (%)</t>
  </si>
  <si>
    <t>R</t>
  </si>
  <si>
    <t>E1</t>
  </si>
  <si>
    <t>E2</t>
  </si>
  <si>
    <t>E3</t>
  </si>
  <si>
    <t>P</t>
  </si>
  <si>
    <t>Récupération</t>
  </si>
  <si>
    <t>Endurance</t>
  </si>
  <si>
    <t>Force</t>
  </si>
  <si>
    <t>Seuil anaérobie</t>
  </si>
  <si>
    <t>Puissance</t>
  </si>
  <si>
    <t>au dessus du seuil</t>
  </si>
  <si>
    <t>Ind.Ruffier =</t>
  </si>
  <si>
    <t>FC au seuil en % de FCmax</t>
  </si>
  <si>
    <t>FCmax</t>
  </si>
  <si>
    <t>FCseuil</t>
  </si>
  <si>
    <t>Limites personnelles de FCmax</t>
  </si>
  <si>
    <t>Limites personnelles de FCseuil</t>
  </si>
  <si>
    <t>TEST RUFFIER DICKSON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</si>
</sst>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&quot;Vrai&quot;;&quot;Vrai&quot;;&quot;Faux&quot;"/>
    <numFmt numFmtId="187" formatCode="&quot;Actif&quot;;&quot;Actif&quot;;&quot;Inactif&quot;"/>
    <numFmt numFmtId="188" formatCode="0.000000%"/>
    <numFmt numFmtId="189" formatCode="d/m"/>
    <numFmt numFmtId="190" formatCode="0.0"/>
    <numFmt numFmtId="191" formatCode="0.00000000000000%"/>
    <numFmt numFmtId="192" formatCode="0.0000%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10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90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 wrapText="1"/>
    </xf>
    <xf numFmtId="0" fontId="1" fillId="2" borderId="4" xfId="0" applyFont="1" applyFill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SheetLayoutView="100" workbookViewId="0" topLeftCell="A1">
      <selection activeCell="C15" sqref="C15"/>
    </sheetView>
  </sheetViews>
  <sheetFormatPr defaultColWidth="11.421875" defaultRowHeight="12.75"/>
  <cols>
    <col min="1" max="2" width="10.7109375" style="14" customWidth="1"/>
    <col min="3" max="3" width="16.140625" style="16" customWidth="1"/>
    <col min="4" max="4" width="12.7109375" style="14" customWidth="1"/>
    <col min="5" max="5" width="19.57421875" style="14" customWidth="1"/>
    <col min="6" max="6" width="21.57421875" style="14" customWidth="1"/>
    <col min="7" max="8" width="5.7109375" style="14" customWidth="1"/>
    <col min="9" max="9" width="16.28125" style="14" customWidth="1"/>
    <col min="10" max="10" width="36.28125" style="14" customWidth="1"/>
    <col min="11" max="16384" width="11.421875" style="14" customWidth="1"/>
  </cols>
  <sheetData>
    <row r="1" spans="1:2" ht="12" customHeight="1">
      <c r="A1" s="27" t="s">
        <v>30</v>
      </c>
      <c r="B1" s="17"/>
    </row>
    <row r="2" spans="1:2" ht="12" customHeight="1">
      <c r="A2" s="27"/>
      <c r="B2" s="17"/>
    </row>
    <row r="3" spans="1:3" ht="12.75">
      <c r="A3" s="1" t="s">
        <v>1</v>
      </c>
      <c r="B3" s="15">
        <v>47</v>
      </c>
      <c r="C3" s="11" t="s">
        <v>0</v>
      </c>
    </row>
    <row r="4" spans="1:2" ht="12.75">
      <c r="A4" s="1" t="s">
        <v>2</v>
      </c>
      <c r="B4" s="15">
        <v>108</v>
      </c>
    </row>
    <row r="5" spans="1:2" ht="12.75">
      <c r="A5" s="1" t="s">
        <v>3</v>
      </c>
      <c r="B5" s="15">
        <v>58</v>
      </c>
    </row>
    <row r="6" spans="1:2" ht="12.75">
      <c r="A6" s="1" t="s">
        <v>24</v>
      </c>
      <c r="B6" s="13">
        <f>((SUM(B3:B5)-200)/10)</f>
        <v>1.3</v>
      </c>
    </row>
    <row r="7" spans="1:2" ht="12.75">
      <c r="A7" s="2" t="s">
        <v>9</v>
      </c>
      <c r="B7" s="12" t="str">
        <f>IF(B6&lt;1,"Excellent",INDEX(Texte!A6:A27,B6,1))</f>
        <v>Excellent </v>
      </c>
    </row>
    <row r="8" ht="12.75">
      <c r="B8" s="17"/>
    </row>
    <row r="9" ht="12.75"/>
    <row r="10" spans="4:6" ht="12.75">
      <c r="D10" s="18"/>
      <c r="F10" s="18"/>
    </row>
    <row r="11" ht="12.75">
      <c r="D11" s="18"/>
    </row>
  </sheetData>
  <printOptions horizontalCentered="1" verticalCentered="1"/>
  <pageMargins left="0.5905511811023623" right="0.5905511811023623" top="0.5905511811023623" bottom="0.5905511811023623" header="0.31496062992125984" footer="0.31496062992125984"/>
  <pageSetup cellComments="asDisplayed" fitToHeight="1" fitToWidth="1" horizontalDpi="600" verticalDpi="600" orientation="landscape" paperSize="9" scale="88" r:id="rId3"/>
  <headerFooter alignWithMargins="0">
    <oddHeader>&amp;CEVALUATION FCM - Fréquence Cardiaque Maximale (pulsations / mn)</oddHeader>
    <oddFooter>&amp;L&amp;"Tahoma,Standard"&amp;F&amp;R&amp;"Tahoma,Standard"&amp;D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C24" sqref="C24"/>
    </sheetView>
  </sheetViews>
  <sheetFormatPr defaultColWidth="11.421875" defaultRowHeight="12.75"/>
  <cols>
    <col min="2" max="2" width="14.7109375" style="0" customWidth="1"/>
  </cols>
  <sheetData>
    <row r="1" spans="1:8" ht="39.75" customHeight="1">
      <c r="A1" s="3" t="s">
        <v>10</v>
      </c>
      <c r="B1" s="10" t="s">
        <v>11</v>
      </c>
      <c r="C1" s="20" t="s">
        <v>25</v>
      </c>
      <c r="D1" s="20"/>
      <c r="E1" s="20"/>
      <c r="F1" s="21" t="s">
        <v>28</v>
      </c>
      <c r="G1" s="22"/>
      <c r="H1" s="23"/>
    </row>
    <row r="2" spans="1:8" ht="12.75">
      <c r="A2" s="4" t="s">
        <v>13</v>
      </c>
      <c r="B2" s="5" t="s">
        <v>18</v>
      </c>
      <c r="C2" s="8" t="e">
        <f aca="true" t="shared" si="0" ref="C2:D5">F9/FCmax</f>
        <v>#REF!</v>
      </c>
      <c r="D2" s="8" t="e">
        <f t="shared" si="0"/>
        <v>#REF!</v>
      </c>
      <c r="E2" s="8" t="e">
        <f>(C2+D2)/2</f>
        <v>#REF!</v>
      </c>
      <c r="F2" s="7" t="e">
        <f aca="true" t="shared" si="1" ref="F2:G6">C2*FCmax</f>
        <v>#REF!</v>
      </c>
      <c r="G2" s="7" t="e">
        <f t="shared" si="1"/>
        <v>#REF!</v>
      </c>
      <c r="H2" s="7" t="e">
        <f>(F2+G2)/2</f>
        <v>#REF!</v>
      </c>
    </row>
    <row r="3" spans="1:8" ht="12.75">
      <c r="A3" s="4" t="s">
        <v>14</v>
      </c>
      <c r="B3" s="5" t="s">
        <v>19</v>
      </c>
      <c r="C3" s="8" t="e">
        <f t="shared" si="0"/>
        <v>#REF!</v>
      </c>
      <c r="D3" s="8" t="e">
        <f t="shared" si="0"/>
        <v>#REF!</v>
      </c>
      <c r="E3" s="8" t="e">
        <f>(C3+D3)/2</f>
        <v>#REF!</v>
      </c>
      <c r="F3" s="7" t="e">
        <f t="shared" si="1"/>
        <v>#REF!</v>
      </c>
      <c r="G3" s="7" t="e">
        <f t="shared" si="1"/>
        <v>#REF!</v>
      </c>
      <c r="H3" s="7" t="e">
        <f>(F3+G3)/2</f>
        <v>#REF!</v>
      </c>
    </row>
    <row r="4" spans="1:8" ht="12.75">
      <c r="A4" s="4" t="s">
        <v>15</v>
      </c>
      <c r="B4" s="5" t="s">
        <v>20</v>
      </c>
      <c r="C4" s="8" t="e">
        <f t="shared" si="0"/>
        <v>#REF!</v>
      </c>
      <c r="D4" s="8" t="e">
        <f t="shared" si="0"/>
        <v>#REF!</v>
      </c>
      <c r="E4" s="8" t="e">
        <f>(C4+D4)/2</f>
        <v>#REF!</v>
      </c>
      <c r="F4" s="7" t="e">
        <f t="shared" si="1"/>
        <v>#REF!</v>
      </c>
      <c r="G4" s="7" t="e">
        <f t="shared" si="1"/>
        <v>#REF!</v>
      </c>
      <c r="H4" s="7" t="e">
        <f>(F4+G4)/2</f>
        <v>#REF!</v>
      </c>
    </row>
    <row r="5" spans="1:8" ht="12.75">
      <c r="A5" s="4" t="s">
        <v>16</v>
      </c>
      <c r="B5" s="5" t="s">
        <v>21</v>
      </c>
      <c r="C5" s="8" t="e">
        <f t="shared" si="0"/>
        <v>#REF!</v>
      </c>
      <c r="D5" s="8" t="e">
        <f t="shared" si="0"/>
        <v>#REF!</v>
      </c>
      <c r="E5" s="8" t="e">
        <f>(C5+D5)/2</f>
        <v>#REF!</v>
      </c>
      <c r="F5" s="7" t="e">
        <f t="shared" si="1"/>
        <v>#REF!</v>
      </c>
      <c r="G5" s="7" t="e">
        <f t="shared" si="1"/>
        <v>#REF!</v>
      </c>
      <c r="H5" s="7" t="e">
        <f>(F5+G5)/2</f>
        <v>#REF!</v>
      </c>
    </row>
    <row r="6" spans="1:8" ht="12.75">
      <c r="A6" s="4" t="s">
        <v>17</v>
      </c>
      <c r="B6" s="5" t="s">
        <v>22</v>
      </c>
      <c r="C6" s="8" t="e">
        <f>D5+1%</f>
        <v>#REF!</v>
      </c>
      <c r="D6" s="8">
        <v>1</v>
      </c>
      <c r="E6" s="9"/>
      <c r="F6" s="7" t="e">
        <f t="shared" si="1"/>
        <v>#REF!</v>
      </c>
      <c r="G6" s="7" t="e">
        <f t="shared" si="1"/>
        <v>#REF!</v>
      </c>
      <c r="H6" s="4"/>
    </row>
    <row r="8" spans="4:8" ht="39.75" customHeight="1">
      <c r="D8" s="21" t="s">
        <v>12</v>
      </c>
      <c r="E8" s="23"/>
      <c r="F8" s="21" t="s">
        <v>29</v>
      </c>
      <c r="G8" s="22"/>
      <c r="H8" s="23"/>
    </row>
    <row r="9" spans="1:8" ht="12.75">
      <c r="A9" s="19" t="s">
        <v>27</v>
      </c>
      <c r="B9" s="25" t="e">
        <f>TRUNC(FCmax*91%)</f>
        <v>#REF!</v>
      </c>
      <c r="D9" s="6">
        <v>0.6</v>
      </c>
      <c r="E9" s="6">
        <v>0.75</v>
      </c>
      <c r="F9" s="7" t="e">
        <f aca="true" t="shared" si="2" ref="F9:G12">D9*FCseuil</f>
        <v>#REF!</v>
      </c>
      <c r="G9" s="7" t="e">
        <f t="shared" si="2"/>
        <v>#REF!</v>
      </c>
      <c r="H9" s="7" t="e">
        <f>(F9+G9)/2</f>
        <v>#REF!</v>
      </c>
    </row>
    <row r="10" spans="1:8" ht="12.75">
      <c r="A10" s="19" t="s">
        <v>26</v>
      </c>
      <c r="B10" s="26" t="e">
        <f>FCM</f>
        <v>#REF!</v>
      </c>
      <c r="D10" s="6">
        <v>0.75</v>
      </c>
      <c r="E10" s="6">
        <v>0.85</v>
      </c>
      <c r="F10" s="7" t="e">
        <f t="shared" si="2"/>
        <v>#REF!</v>
      </c>
      <c r="G10" s="7" t="e">
        <f t="shared" si="2"/>
        <v>#REF!</v>
      </c>
      <c r="H10" s="7" t="e">
        <f>(F10+G10)/2</f>
        <v>#REF!</v>
      </c>
    </row>
    <row r="11" spans="4:8" ht="12.75">
      <c r="D11" s="6">
        <v>0.85</v>
      </c>
      <c r="E11" s="6">
        <v>0.95</v>
      </c>
      <c r="F11" s="7" t="e">
        <f t="shared" si="2"/>
        <v>#REF!</v>
      </c>
      <c r="G11" s="7" t="e">
        <f t="shared" si="2"/>
        <v>#REF!</v>
      </c>
      <c r="H11" s="7" t="e">
        <f>(F11+G11)/2</f>
        <v>#REF!</v>
      </c>
    </row>
    <row r="12" spans="4:8" ht="12.75">
      <c r="D12" s="6">
        <v>0.95</v>
      </c>
      <c r="E12" s="6">
        <v>1</v>
      </c>
      <c r="F12" s="7" t="e">
        <f t="shared" si="2"/>
        <v>#REF!</v>
      </c>
      <c r="G12" s="7" t="e">
        <f t="shared" si="2"/>
        <v>#REF!</v>
      </c>
      <c r="H12" s="7" t="e">
        <f>(F12+G12)/2</f>
        <v>#REF!</v>
      </c>
    </row>
    <row r="13" spans="4:8" ht="12.75">
      <c r="D13" s="24" t="s">
        <v>23</v>
      </c>
      <c r="E13" s="24"/>
      <c r="F13" s="7" t="e">
        <f>G12+1</f>
        <v>#REF!</v>
      </c>
      <c r="G13" s="7" t="e">
        <f>FCmax</f>
        <v>#REF!</v>
      </c>
      <c r="H13" s="4"/>
    </row>
  </sheetData>
  <printOptions/>
  <pageMargins left="0.75" right="0.75" top="1" bottom="1" header="0.4921259845" footer="0.492125984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27"/>
  <sheetViews>
    <sheetView workbookViewId="0" topLeftCell="A1">
      <selection activeCell="B32" sqref="B32"/>
    </sheetView>
  </sheetViews>
  <sheetFormatPr defaultColWidth="11.421875" defaultRowHeight="12.75"/>
  <sheetData>
    <row r="6" ht="12.75">
      <c r="A6" t="s">
        <v>4</v>
      </c>
    </row>
    <row r="7" ht="12.75">
      <c r="A7" t="s">
        <v>5</v>
      </c>
    </row>
    <row r="8" ht="12.75">
      <c r="A8" t="s">
        <v>5</v>
      </c>
    </row>
    <row r="9" ht="12.75">
      <c r="A9" t="s">
        <v>5</v>
      </c>
    </row>
    <row r="10" ht="12.75">
      <c r="A10" t="s">
        <v>5</v>
      </c>
    </row>
    <row r="11" ht="12.75">
      <c r="A11" t="s">
        <v>6</v>
      </c>
    </row>
    <row r="12" ht="12.75">
      <c r="A12" t="s">
        <v>6</v>
      </c>
    </row>
    <row r="13" ht="12.75">
      <c r="A13" t="s">
        <v>6</v>
      </c>
    </row>
    <row r="14" ht="12.75">
      <c r="A14" t="s">
        <v>6</v>
      </c>
    </row>
    <row r="15" ht="12.75">
      <c r="A15" t="s">
        <v>6</v>
      </c>
    </row>
    <row r="16" ht="12.75">
      <c r="A16" t="s">
        <v>7</v>
      </c>
    </row>
    <row r="17" ht="12.75">
      <c r="A17" t="s">
        <v>7</v>
      </c>
    </row>
    <row r="18" ht="12.75">
      <c r="A18" t="s">
        <v>7</v>
      </c>
    </row>
    <row r="19" ht="12.75">
      <c r="A19" t="s">
        <v>7</v>
      </c>
    </row>
    <row r="20" ht="12.75">
      <c r="A20" t="s">
        <v>7</v>
      </c>
    </row>
    <row r="21" ht="12.75">
      <c r="A21" t="s">
        <v>8</v>
      </c>
    </row>
    <row r="22" ht="12.75">
      <c r="A22" t="s">
        <v>8</v>
      </c>
    </row>
    <row r="23" ht="12.75">
      <c r="A23" t="s">
        <v>8</v>
      </c>
    </row>
    <row r="24" ht="12.75">
      <c r="A24" t="s">
        <v>8</v>
      </c>
    </row>
    <row r="25" ht="12.75">
      <c r="A25" t="s">
        <v>8</v>
      </c>
    </row>
    <row r="26" ht="12.75">
      <c r="A26" t="s">
        <v>8</v>
      </c>
    </row>
    <row r="27" ht="12.75">
      <c r="A27" t="s">
        <v>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dborci</cp:lastModifiedBy>
  <cp:lastPrinted>2005-01-06T14:22:11Z</cp:lastPrinted>
  <dcterms:created xsi:type="dcterms:W3CDTF">2002-10-10T19:38:58Z</dcterms:created>
  <dcterms:modified xsi:type="dcterms:W3CDTF">2005-12-21T17:16:20Z</dcterms:modified>
  <cp:category/>
  <cp:version/>
  <cp:contentType/>
  <cp:contentStatus/>
</cp:coreProperties>
</file>